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17" i="1" l="1"/>
  <c r="F17" i="1"/>
  <c r="G16" i="1"/>
  <c r="G15" i="1"/>
  <c r="F15" i="1"/>
  <c r="G12" i="1"/>
  <c r="F12" i="1"/>
  <c r="G11" i="1"/>
  <c r="F11" i="1"/>
  <c r="F10" i="1"/>
  <c r="G8" i="1"/>
  <c r="F6" i="1"/>
  <c r="G5" i="1"/>
  <c r="J11" i="1" l="1"/>
  <c r="I11" i="1"/>
  <c r="H11" i="1"/>
  <c r="J17" i="1" l="1"/>
  <c r="I17" i="1"/>
  <c r="H17" i="1"/>
  <c r="J16" i="1"/>
  <c r="I16" i="1"/>
  <c r="H16" i="1"/>
  <c r="J15" i="1"/>
  <c r="I15" i="1"/>
  <c r="H15" i="1"/>
  <c r="J12" i="1"/>
  <c r="I12" i="1"/>
  <c r="H12" i="1"/>
  <c r="J5" i="1"/>
  <c r="I5" i="1"/>
  <c r="H5" i="1"/>
</calcChain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<sst xmlns="http://schemas.openxmlformats.org/spreadsheetml/2006/main" count="59" uniqueCount="51">
  <si>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</si>
  <si>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</si>
  <si>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</si>
  <si>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</si>
  <si>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</si>
  <si>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</si>
  <si>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</si>
  <si>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</si>
  <si>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</si>
  <si>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</si>
  <si>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</si>
  <si>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</si>
  <si>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</si>
  <si>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</si>
  <si>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</si>
  <si>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</si>
  <si>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</si>
  <si>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</si>
  <si>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</si>
  <si>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</si>
  <si>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</si>
  <si>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</si>
  <si>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</si>
  <si>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</si>
  <si>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</si>
  <si>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</si>
  <si>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</si>
  <si>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</si>
  <si>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</si>
  <si>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</si>
  <si>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</si>
  <si>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</si>
  <si>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</si>
  <si>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1/50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</si>
  <si>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</si>
  <si>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</si>
  <si>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</si>
  <si>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</si>
  <si>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</si>
  <si>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1/160</t>
  </si>
  <si>
    <t>2/30</t>
  </si>
  <si>
    <t>1/30</t>
  </si>
  <si>
    <t>Салат из свеклы с огурцами солеными</t>
  </si>
  <si>
    <t>напиток</t>
  </si>
  <si>
    <t>1/130</t>
  </si>
  <si>
    <t>1/180</t>
  </si>
  <si>
    <t>Фрукты свежие (яблоки)</t>
  </si>
  <si>
    <t>Булочка молочная</t>
  </si>
  <si>
    <t>1/60</t>
  </si>
  <si>
    <t>1/155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</si>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</sst>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6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Normal="100" zoomScaleSheetLayoutView="100" workbookViewId="0">
      <selection activeCell="J26" sqref="J26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3" t="s">
        <v>50</v>
      </c>
      <c r="C1" s="24"/>
      <c r="D1" s="25"/>
      <c r="E1" t="s">
        <v>11</v>
      </c>
      <c r="F1" s="1"/>
      <c r="I1" t="s">
        <v>12</v>
      </c>
      <c r="J1" s="3">
        <v>44692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7"/>
    </row>
    <row r="4" spans="1:12" x14ac:dyDescent="0.25">
      <c r="A4" s="7" t="s">
        <v>13</v>
      </c>
      <c r="B4" s="2" t="s">
        <v>15</v>
      </c>
      <c r="C4" s="20">
        <v>115</v>
      </c>
      <c r="D4" s="9" t="s">
        <v>32</v>
      </c>
      <c r="E4" s="11" t="s">
        <v>33</v>
      </c>
      <c r="F4" s="12">
        <v>14.09</v>
      </c>
      <c r="G4" s="12">
        <v>59.5</v>
      </c>
      <c r="H4" s="14">
        <v>0.95</v>
      </c>
      <c r="I4" s="14">
        <v>4.45</v>
      </c>
      <c r="J4" s="14">
        <v>3.85</v>
      </c>
      <c r="L4" s="17"/>
    </row>
    <row r="5" spans="1:12" x14ac:dyDescent="0.25">
      <c r="A5" s="8"/>
      <c r="B5" s="2" t="s">
        <v>16</v>
      </c>
      <c r="C5" s="20">
        <v>527</v>
      </c>
      <c r="D5" s="10" t="s">
        <v>34</v>
      </c>
      <c r="E5" s="11" t="s">
        <v>39</v>
      </c>
      <c r="F5" s="12">
        <v>41.09</v>
      </c>
      <c r="G5" s="12">
        <f>222.49</f>
        <v>222.49</v>
      </c>
      <c r="H5" s="14">
        <f>5.63</f>
        <v>5.63</v>
      </c>
      <c r="I5" s="14">
        <f>7.69</f>
        <v>7.69</v>
      </c>
      <c r="J5" s="14">
        <f>32.69</f>
        <v>32.69</v>
      </c>
      <c r="L5" s="17"/>
    </row>
    <row r="6" spans="1:12" x14ac:dyDescent="0.25">
      <c r="A6" s="8"/>
      <c r="B6" s="2" t="s">
        <v>18</v>
      </c>
      <c r="C6" s="20">
        <v>111</v>
      </c>
      <c r="D6" s="10" t="s">
        <v>25</v>
      </c>
      <c r="E6" s="11" t="s">
        <v>40</v>
      </c>
      <c r="F6" s="12">
        <f>3.34*2</f>
        <v>6.68</v>
      </c>
      <c r="G6" s="12">
        <v>112.36</v>
      </c>
      <c r="H6" s="14">
        <v>2.33</v>
      </c>
      <c r="I6" s="14">
        <v>1.3</v>
      </c>
      <c r="J6" s="14">
        <v>23.1</v>
      </c>
      <c r="L6" s="17"/>
    </row>
    <row r="7" spans="1:12" x14ac:dyDescent="0.25">
      <c r="A7" s="8"/>
      <c r="B7" s="2" t="s">
        <v>18</v>
      </c>
      <c r="C7" s="20">
        <v>109</v>
      </c>
      <c r="D7" s="10" t="s">
        <v>26</v>
      </c>
      <c r="E7" s="11" t="s">
        <v>41</v>
      </c>
      <c r="F7" s="12">
        <v>2.57</v>
      </c>
      <c r="G7" s="12">
        <v>38.96</v>
      </c>
      <c r="H7" s="15">
        <v>1.48</v>
      </c>
      <c r="I7" s="15">
        <v>0.27</v>
      </c>
      <c r="J7" s="15">
        <v>10.02</v>
      </c>
      <c r="L7" s="17"/>
    </row>
    <row r="8" spans="1:12" ht="14.45" customHeight="1" x14ac:dyDescent="0.25">
      <c r="A8" s="8"/>
      <c r="B8" s="1" t="s">
        <v>17</v>
      </c>
      <c r="C8" s="20">
        <v>494</v>
      </c>
      <c r="D8" s="9" t="s">
        <v>35</v>
      </c>
      <c r="E8" s="11" t="s">
        <v>27</v>
      </c>
      <c r="F8" s="12">
        <v>5.95</v>
      </c>
      <c r="G8" s="12">
        <f>60.2/200*200</f>
        <v>60.199999999999996</v>
      </c>
      <c r="H8" s="13">
        <v>0.16</v>
      </c>
      <c r="I8" s="13">
        <v>0</v>
      </c>
      <c r="J8" s="13">
        <v>15.2</v>
      </c>
      <c r="L8" s="17"/>
    </row>
    <row r="9" spans="1:12" x14ac:dyDescent="0.25">
      <c r="A9" s="7" t="s">
        <v>14</v>
      </c>
      <c r="B9" s="2" t="s">
        <v>15</v>
      </c>
      <c r="C9" s="20">
        <v>55</v>
      </c>
      <c r="D9" s="10" t="s">
        <v>42</v>
      </c>
      <c r="E9" s="11" t="s">
        <v>29</v>
      </c>
      <c r="F9" s="12">
        <v>15.51</v>
      </c>
      <c r="G9" s="12">
        <v>91.25</v>
      </c>
      <c r="H9" s="13">
        <v>2.75</v>
      </c>
      <c r="I9" s="13">
        <v>4.9800000000000004</v>
      </c>
      <c r="J9" s="13">
        <v>9.08</v>
      </c>
      <c r="L9" s="17"/>
    </row>
    <row r="10" spans="1:12" x14ac:dyDescent="0.25">
      <c r="A10" s="8"/>
      <c r="B10" s="2" t="s">
        <v>20</v>
      </c>
      <c r="C10" s="20">
        <v>153</v>
      </c>
      <c r="D10" s="10" t="s">
        <v>36</v>
      </c>
      <c r="E10" s="11" t="s">
        <v>27</v>
      </c>
      <c r="F10" s="12">
        <f>31.2/200*200</f>
        <v>31.2</v>
      </c>
      <c r="G10" s="12">
        <v>163.63999999999999</v>
      </c>
      <c r="H10" s="19">
        <v>6.98</v>
      </c>
      <c r="I10" s="19">
        <v>8.98</v>
      </c>
      <c r="J10" s="19">
        <v>13.64</v>
      </c>
      <c r="L10" s="17"/>
    </row>
    <row r="11" spans="1:12" x14ac:dyDescent="0.25">
      <c r="A11" s="8"/>
      <c r="B11" s="2" t="s">
        <v>21</v>
      </c>
      <c r="C11" s="20">
        <v>377</v>
      </c>
      <c r="D11" s="18" t="s">
        <v>37</v>
      </c>
      <c r="E11" s="11" t="s">
        <v>44</v>
      </c>
      <c r="F11" s="12">
        <f>70.31/180*130</f>
        <v>50.779444444444444</v>
      </c>
      <c r="G11" s="12">
        <f>399.74/180*130</f>
        <v>288.70111111111112</v>
      </c>
      <c r="H11" s="14">
        <f>22.72/180*130</f>
        <v>16.408888888888885</v>
      </c>
      <c r="I11" s="14">
        <f>22.7/180*130</f>
        <v>16.394444444444446</v>
      </c>
      <c r="J11" s="14">
        <f>26.28/180*130</f>
        <v>18.980000000000004</v>
      </c>
      <c r="L11" s="17"/>
    </row>
    <row r="12" spans="1:12" x14ac:dyDescent="0.25">
      <c r="A12" s="8"/>
      <c r="B12" s="2" t="s">
        <v>23</v>
      </c>
      <c r="C12" s="20">
        <v>108</v>
      </c>
      <c r="D12" s="21" t="s">
        <v>28</v>
      </c>
      <c r="E12" s="11" t="s">
        <v>40</v>
      </c>
      <c r="F12" s="12">
        <f>2.57*2</f>
        <v>5.14</v>
      </c>
      <c r="G12" s="12">
        <f>50.19*2</f>
        <v>100.38</v>
      </c>
      <c r="H12" s="15">
        <f>1.74*2</f>
        <v>3.48</v>
      </c>
      <c r="I12" s="15">
        <f>0.18*2</f>
        <v>0.36</v>
      </c>
      <c r="J12" s="15">
        <f>14.76*2</f>
        <v>29.52</v>
      </c>
      <c r="L12" s="17"/>
    </row>
    <row r="13" spans="1:12" x14ac:dyDescent="0.25">
      <c r="A13" s="8"/>
      <c r="B13" s="2" t="s">
        <v>24</v>
      </c>
      <c r="C13" s="20">
        <v>109</v>
      </c>
      <c r="D13" s="21" t="s">
        <v>26</v>
      </c>
      <c r="E13" s="11" t="s">
        <v>41</v>
      </c>
      <c r="F13" s="12">
        <v>2.57</v>
      </c>
      <c r="G13" s="12">
        <v>38.96</v>
      </c>
      <c r="H13" s="15">
        <v>1.48</v>
      </c>
      <c r="I13" s="15">
        <v>0.27</v>
      </c>
      <c r="J13" s="15">
        <v>10.02</v>
      </c>
      <c r="L13" s="17"/>
    </row>
    <row r="14" spans="1:12" x14ac:dyDescent="0.25">
      <c r="A14" s="8"/>
      <c r="B14" s="2" t="s">
        <v>43</v>
      </c>
      <c r="C14" s="20">
        <v>518</v>
      </c>
      <c r="D14" s="10" t="s">
        <v>30</v>
      </c>
      <c r="E14" s="11" t="s">
        <v>27</v>
      </c>
      <c r="F14" s="12">
        <v>17.43</v>
      </c>
      <c r="G14" s="12">
        <v>84.44</v>
      </c>
      <c r="H14" s="13">
        <v>1</v>
      </c>
      <c r="I14" s="13">
        <v>0.2</v>
      </c>
      <c r="J14" s="13">
        <v>20.2</v>
      </c>
      <c r="L14" s="17"/>
    </row>
    <row r="15" spans="1:12" x14ac:dyDescent="0.25">
      <c r="A15" s="7" t="s">
        <v>19</v>
      </c>
      <c r="B15" s="2" t="s">
        <v>22</v>
      </c>
      <c r="C15" s="20">
        <v>566</v>
      </c>
      <c r="D15" s="10" t="s">
        <v>47</v>
      </c>
      <c r="E15" s="11" t="s">
        <v>48</v>
      </c>
      <c r="F15" s="12">
        <f>22.33/80*60</f>
        <v>16.747499999999999</v>
      </c>
      <c r="G15" s="12">
        <f>189.37/60*60</f>
        <v>189.37</v>
      </c>
      <c r="H15" s="15">
        <f>3.95/60*80</f>
        <v>5.2666666666666675</v>
      </c>
      <c r="I15" s="15">
        <f>2.97/60*80</f>
        <v>3.96</v>
      </c>
      <c r="J15" s="15">
        <f>34.73/60*80</f>
        <v>46.306666666666665</v>
      </c>
      <c r="L15" s="17"/>
    </row>
    <row r="16" spans="1:12" x14ac:dyDescent="0.25">
      <c r="A16" s="8"/>
      <c r="B16" s="2" t="s">
        <v>43</v>
      </c>
      <c r="C16" s="20">
        <v>418</v>
      </c>
      <c r="D16" s="21" t="s">
        <v>38</v>
      </c>
      <c r="E16" s="11" t="s">
        <v>45</v>
      </c>
      <c r="F16" s="12">
        <v>18.170000000000002</v>
      </c>
      <c r="G16" s="12">
        <f>72.5/180*180</f>
        <v>72.5</v>
      </c>
      <c r="H16" s="16">
        <f>0.18/180*200</f>
        <v>0.2</v>
      </c>
      <c r="I16" s="16">
        <f>0.04/180*200</f>
        <v>4.4444444444444446E-2</v>
      </c>
      <c r="J16" s="16">
        <f>17.6/180*200</f>
        <v>19.555555555555557</v>
      </c>
      <c r="L16" s="17"/>
    </row>
    <row r="17" spans="1:12" x14ac:dyDescent="0.25">
      <c r="A17" s="8"/>
      <c r="B17" s="2" t="s">
        <v>31</v>
      </c>
      <c r="C17" s="20">
        <v>112</v>
      </c>
      <c r="D17" s="22" t="s">
        <v>46</v>
      </c>
      <c r="E17" s="11" t="s">
        <v>49</v>
      </c>
      <c r="F17" s="12">
        <f>45/200*155</f>
        <v>34.875</v>
      </c>
      <c r="G17" s="12">
        <f>84.6/180*155</f>
        <v>72.849999999999994</v>
      </c>
      <c r="H17" s="15">
        <f>0.72/180*200</f>
        <v>0.8</v>
      </c>
      <c r="I17" s="15">
        <f>0.54/180*200</f>
        <v>0.6</v>
      </c>
      <c r="J17" s="15">
        <f>18.54/180*200</f>
        <v>20.599999999999998</v>
      </c>
      <c r="L17" s="17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2022-04-28T04:47:52Z</dcterms:modified>
</cp:coreProperties>
</file>